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SKVI1\Desktop\Общая\01 Для Кузнецовой Л.В\Главе 20.05.2021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B7" i="2"/>
  <c r="G7" i="2" l="1"/>
  <c r="B57" i="2" l="1"/>
  <c r="C55" i="2"/>
  <c r="D55" i="2"/>
  <c r="B55" i="2"/>
  <c r="G56" i="2"/>
  <c r="F56" i="2"/>
  <c r="E56" i="2"/>
  <c r="C27" i="2" l="1"/>
  <c r="E28" i="2"/>
  <c r="E27" i="2" s="1"/>
  <c r="E12" i="2"/>
  <c r="E11" i="2" s="1"/>
  <c r="E9" i="2"/>
  <c r="E8" i="2"/>
  <c r="C6" i="2"/>
  <c r="C11" i="2"/>
  <c r="C13" i="2"/>
  <c r="C26" i="2"/>
  <c r="C54" i="2"/>
  <c r="E7" i="2" l="1"/>
  <c r="C10" i="2"/>
  <c r="C70" i="2" s="1"/>
  <c r="D27" i="2"/>
  <c r="E26" i="2"/>
  <c r="G28" i="2"/>
  <c r="F28" i="2"/>
  <c r="F27" i="2" s="1"/>
  <c r="F26" i="2" s="1"/>
  <c r="B27" i="2"/>
  <c r="B26" i="2" s="1"/>
  <c r="F12" i="2"/>
  <c r="F11" i="2" s="1"/>
  <c r="G12" i="2"/>
  <c r="D11" i="2"/>
  <c r="B11" i="2"/>
  <c r="B13" i="2"/>
  <c r="B10" i="2" l="1"/>
  <c r="G11" i="2"/>
  <c r="G27" i="2"/>
  <c r="D26" i="2"/>
  <c r="G26" i="2" s="1"/>
  <c r="D54" i="2"/>
  <c r="D13" i="2"/>
  <c r="D10" i="2" s="1"/>
  <c r="D6" i="2"/>
  <c r="D70" i="2" l="1"/>
  <c r="B54" i="2"/>
  <c r="B6" i="2"/>
  <c r="B70" i="2" l="1"/>
  <c r="F8" i="2"/>
  <c r="F9" i="2"/>
  <c r="E13" i="2"/>
  <c r="E10" i="2" s="1"/>
  <c r="F13" i="2"/>
  <c r="F10" i="2" s="1"/>
  <c r="E14" i="2"/>
  <c r="F14" i="2"/>
  <c r="E54" i="2"/>
  <c r="E57" i="2"/>
  <c r="E55" i="2" s="1"/>
  <c r="F57" i="2"/>
  <c r="F55" i="2" s="1"/>
  <c r="F54" i="2" s="1"/>
  <c r="F7" i="2" l="1"/>
  <c r="F6" i="2" s="1"/>
  <c r="F70" i="2" s="1"/>
  <c r="G70" i="2"/>
  <c r="E6" i="2"/>
  <c r="E70" i="2" s="1"/>
  <c r="G57" i="2"/>
  <c r="G9" i="2" l="1"/>
  <c r="G8" i="2"/>
  <c r="G14" i="2"/>
  <c r="G54" i="2" l="1"/>
  <c r="G55" i="2"/>
  <c r="G10" i="2" l="1"/>
  <c r="G13" i="2"/>
  <c r="G6" i="2" l="1"/>
</calcChain>
</file>

<file path=xl/sharedStrings.xml><?xml version="1.0" encoding="utf-8"?>
<sst xmlns="http://schemas.openxmlformats.org/spreadsheetml/2006/main" count="115" uniqueCount="81">
  <si>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</si>
  <si>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</si>
  <si>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</si>
  <si>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</si>
  <si>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</si>
  <si>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</si>
  <si>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</si>
  <si>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</si>
  <si>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</si>
  <si>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</si>
  <si>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</si>
  <si>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</si>
  <si>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</si>
  <si>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</si>
  <si>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</si>
  <si>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</si>
  <si>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</si>
  <si>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</si>
  <si>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</si>
  <si>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</si>
  <si>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</si>
  <si>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</si>
  <si>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</si>
  <si>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</si>
  <si>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</si>
  <si>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</si>
  <si>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</si>
  <si>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</si>
  <si>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</si>
  <si>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</si>
  <si>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</si>
  <si>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</si>
  <si>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</si>
  <si>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подготовительные работы (01.04.2021-20.04.2021)</t>
  </si>
  <si>
    <t>устройство асфальтного покрытия (дорожное полотно) (10.04.2021-01.06.2021)</t>
  </si>
  <si>
    <t>покрытие тротуарной плиткой (10.04.2021-01.06.2021)</t>
  </si>
  <si>
    <t>установка бортовых камней (10.04.2021-01.06.2021)</t>
  </si>
  <si>
    <t>устройство асфальтного покрытия (пешеходная дорожка) (10.04.2021-01.06.2021)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</si>
  <si>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</si>
  <si>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</si>
  <si>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</si>
  <si>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</si>
  <si>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русло ручья, укрепление бортовой линии (20.04.2021-20.06.2021)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</si>
  <si>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</si>
  <si>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</si>
  <si>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</si>
  <si>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</si>
  <si>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</si>
  <si>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 xml:space="preserve">выполняется </t>
  </si>
  <si>
    <t>покрытие террасной доской (01.05.2021-01.06.2021)</t>
  </si>
  <si>
    <t>лестницы-ступени (01.05.2021-10.06.2021)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</si>
  <si>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работ-27%.</t>
    </r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</si>
  <si>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</si>
  <si>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</si>
  <si>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</si>
  <si>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</si>
  <si>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</si>
  <si>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</si>
  <si>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</si>
  <si>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</si>
  <si>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</si>
  <si>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</si>
  <si>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</si>
  <si>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</si>
  <si>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>Кассовый расход на 13.05.2021 года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</si>
  <si>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                           </t>
  </si>
  <si>
    <t>Л.В. Кузнецова</t>
  </si>
  <si>
    <t>протекторы (11.05.2021-31.05.2021)</t>
  </si>
  <si>
    <t>электромонтажные работы (11.05.2021-20.05.2021)</t>
  </si>
  <si>
    <t>укрепление склона (10.05.2021-10.06.2021)</t>
  </si>
  <si>
    <t>устройство резинового покрытия (10.05.2021-01.06.2021)</t>
  </si>
  <si>
    <t>Информация о реализации национальных проектов на территории Благодарненского городского округа Ставропольского края по состоянию на 20 мая 2021 года</t>
  </si>
  <si>
    <t>Кассовый расход на 20.05.2021 года</t>
  </si>
  <si>
    <t>Кассовый расход с 13.05.2021 года по 20.05.2021 года</t>
  </si>
  <si>
    <t>По состоянию на 20.05.2021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работ-16%.</t>
  </si>
  <si>
    <t>По состоянию на 20.05.2021 года численность получателей составила 444 человек</t>
  </si>
  <si>
    <t>По состоянию на 20.05.2021 года численность получателей составила 407 человек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</si>
  <si>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-70%.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</si>
  <si>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-61%.</t>
    </r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</si>
  <si>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20.05.2021 заключены муниципальные контракты: на проведение ремонта спортивного зала с ООО "Атлант", срок выполнения работ - с 01.04.2021 по 30.05.2021  (по состоянию на 20.05.2021 процент выполнения работ-53%);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</si>
  <si>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СОШ№8, СОШ №10, СОШ №11. По состоянию на 20.05.2021 произведена выплата заработной платы и начислений в сумме 1596539,93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</si>
</sst>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0" xfId="0" applyFont="1" applyFill="1"/>
    <xf numFmtId="0" fontId="4" fillId="2" borderId="5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2" borderId="1" xfId="1" applyFont="1" applyFill="1" applyBorder="1" applyAlignment="1">
      <alignment horizontal="left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right"/>
      <protection hidden="1"/>
    </xf>
    <xf numFmtId="167" fontId="2" fillId="0" borderId="3" xfId="1" applyNumberFormat="1" applyFont="1" applyFill="1" applyBorder="1" applyAlignment="1" applyProtection="1">
      <alignment horizontal="right"/>
      <protection hidden="1"/>
    </xf>
    <xf numFmtId="167" fontId="2" fillId="0" borderId="4" xfId="1" applyNumberFormat="1" applyFont="1" applyFill="1" applyBorder="1" applyAlignment="1" applyProtection="1">
      <alignment horizontal="right"/>
      <protection hidden="1"/>
    </xf>
    <xf numFmtId="0" fontId="4" fillId="2" borderId="7" xfId="1" applyFont="1" applyFill="1" applyBorder="1" applyAlignment="1">
      <alignment horizontal="left" wrapText="1"/>
    </xf>
    <xf numFmtId="0" fontId="4" fillId="2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2" borderId="5" xfId="1" applyNumberFormat="1" applyFont="1" applyFill="1" applyBorder="1" applyAlignment="1" applyProtection="1">
      <alignment horizontal="center"/>
      <protection hidden="1"/>
    </xf>
    <xf numFmtId="10" fontId="3" fillId="2" borderId="6" xfId="1" applyNumberFormat="1" applyFont="1" applyFill="1" applyBorder="1" applyAlignment="1" applyProtection="1">
      <alignment horizontal="center"/>
      <protection hidden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5" xfId="1" applyNumberFormat="1" applyFont="1" applyFill="1" applyBorder="1" applyAlignment="1" applyProtection="1">
      <alignment horizontal="right"/>
      <protection hidden="1"/>
    </xf>
    <xf numFmtId="10" fontId="3" fillId="2" borderId="6" xfId="1" applyNumberFormat="1" applyFont="1" applyFill="1" applyBorder="1" applyAlignment="1" applyProtection="1">
      <alignment horizontal="right"/>
      <protection hidden="1"/>
    </xf>
    <xf numFmtId="10" fontId="2" fillId="2" borderId="5" xfId="1" applyNumberFormat="1" applyFont="1" applyFill="1" applyBorder="1" applyAlignment="1" applyProtection="1">
      <alignment horizontal="right"/>
      <protection hidden="1"/>
    </xf>
    <xf numFmtId="10" fontId="2" fillId="2" borderId="6" xfId="1" applyNumberFormat="1" applyFont="1" applyFill="1" applyBorder="1" applyAlignment="1" applyProtection="1">
      <alignment horizontal="right"/>
      <protection hidden="1"/>
    </xf>
    <xf numFmtId="0" fontId="4" fillId="2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0" xfId="1" applyFont="1" applyFill="1" applyAlignment="1">
      <alignment horizontal="left" wrapText="1"/>
    </xf>
    <xf numFmtId="0" fontId="4" fillId="2" borderId="5" xfId="1" applyFont="1" applyFill="1" applyBorder="1" applyAlignment="1">
      <alignment wrapText="1"/>
    </xf>
    <xf numFmtId="0" fontId="4" fillId="2" borderId="6" xfId="1" applyFont="1" applyFill="1" applyBorder="1" applyAlignment="1">
      <alignment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4" fontId="2" fillId="0" borderId="2" xfId="1" applyNumberFormat="1" applyFont="1" applyFill="1" applyBorder="1" applyAlignment="1" applyProtection="1">
      <alignment horizontal="right"/>
      <protection hidden="1"/>
    </xf>
    <xf numFmtId="4" fontId="2" fillId="0" borderId="3" xfId="1" applyNumberFormat="1" applyFont="1" applyFill="1" applyBorder="1" applyAlignment="1" applyProtection="1">
      <alignment horizontal="right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view="pageBreakPreview" zoomScale="50" zoomScaleNormal="30" zoomScaleSheetLayoutView="50" workbookViewId="0">
      <selection activeCell="F76" sqref="F76"/>
    </sheetView>
  </sheetViews>
  <sheetFormatPr defaultColWidth="9.140625" defaultRowHeight="26.25" x14ac:dyDescent="0.4"/>
  <cols>
    <col min="1" max="1" width="30" style="1" customWidth="1"/>
    <col min="2" max="2" width="27.7109375" style="1" customWidth="1"/>
    <col min="3" max="3" width="27.28515625" style="1" customWidth="1"/>
    <col min="4" max="4" width="27.7109375" style="1" customWidth="1"/>
    <col min="5" max="5" width="28.140625" style="1" customWidth="1"/>
    <col min="6" max="6" width="26.7109375" style="1" customWidth="1"/>
    <col min="7" max="7" width="16.7109375" style="1" customWidth="1"/>
    <col min="8" max="8" width="40.42578125" style="1" customWidth="1"/>
    <col min="9" max="9" width="81.1406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65" t="s">
        <v>71</v>
      </c>
      <c r="B1" s="65"/>
      <c r="C1" s="65"/>
      <c r="D1" s="65"/>
      <c r="E1" s="65"/>
      <c r="F1" s="65"/>
      <c r="G1" s="65"/>
      <c r="H1" s="65"/>
      <c r="I1" s="65"/>
    </row>
    <row r="2" spans="1:11" ht="22.5" hidden="1" customHeight="1" x14ac:dyDescent="0.4">
      <c r="A2" s="65"/>
      <c r="B2" s="65"/>
      <c r="C2" s="65"/>
      <c r="D2" s="65"/>
      <c r="E2" s="65"/>
      <c r="F2" s="65"/>
      <c r="G2" s="65"/>
      <c r="H2" s="65"/>
      <c r="I2" s="65"/>
    </row>
    <row r="3" spans="1:11" ht="16.5" customHeight="1" x14ac:dyDescent="0.4">
      <c r="A3" s="9"/>
      <c r="B3" s="2"/>
      <c r="C3" s="2"/>
      <c r="D3" s="2"/>
      <c r="E3" s="2"/>
      <c r="F3" s="2"/>
      <c r="G3" s="10"/>
      <c r="H3" s="10"/>
      <c r="I3" s="10" t="s">
        <v>8</v>
      </c>
    </row>
    <row r="4" spans="1:11" ht="135.75" customHeight="1" x14ac:dyDescent="0.4">
      <c r="A4" s="11"/>
      <c r="B4" s="8" t="s">
        <v>10</v>
      </c>
      <c r="C4" s="8" t="s">
        <v>64</v>
      </c>
      <c r="D4" s="34" t="s">
        <v>72</v>
      </c>
      <c r="E4" s="8" t="s">
        <v>73</v>
      </c>
      <c r="F4" s="8" t="s">
        <v>7</v>
      </c>
      <c r="G4" s="8" t="s">
        <v>0</v>
      </c>
      <c r="H4" s="66" t="s">
        <v>9</v>
      </c>
      <c r="I4" s="67"/>
    </row>
    <row r="5" spans="1:11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68">
        <v>8</v>
      </c>
      <c r="I5" s="69"/>
    </row>
    <row r="6" spans="1:11" ht="77.25" x14ac:dyDescent="0.4">
      <c r="A6" s="13" t="s">
        <v>1</v>
      </c>
      <c r="B6" s="14">
        <f>B7</f>
        <v>109012440.34999999</v>
      </c>
      <c r="C6" s="14">
        <f t="shared" ref="C6:E6" si="0">C7</f>
        <v>55659373.019999996</v>
      </c>
      <c r="D6" s="14">
        <f t="shared" si="0"/>
        <v>55900938.780000001</v>
      </c>
      <c r="E6" s="14">
        <f t="shared" si="0"/>
        <v>241565.76000000164</v>
      </c>
      <c r="F6" s="14">
        <f>F7</f>
        <v>53111501.569999993</v>
      </c>
      <c r="G6" s="15">
        <f t="shared" ref="G6:G70" si="1">D6/B6</f>
        <v>0.51279412331768792</v>
      </c>
      <c r="H6" s="56"/>
      <c r="I6" s="57"/>
    </row>
    <row r="7" spans="1:11" ht="153.75" customHeight="1" x14ac:dyDescent="0.4">
      <c r="A7" s="13" t="s">
        <v>2</v>
      </c>
      <c r="B7" s="14">
        <f>B8+B9</f>
        <v>109012440.34999999</v>
      </c>
      <c r="C7" s="14">
        <f t="shared" ref="C7:E7" si="2">C8+C9</f>
        <v>55659373.019999996</v>
      </c>
      <c r="D7" s="14">
        <f t="shared" si="2"/>
        <v>55900938.780000001</v>
      </c>
      <c r="E7" s="14">
        <f t="shared" si="2"/>
        <v>241565.76000000164</v>
      </c>
      <c r="F7" s="14">
        <f>F8+F9</f>
        <v>53111501.569999993</v>
      </c>
      <c r="G7" s="15">
        <f>D7/B7</f>
        <v>0.51279412331768792</v>
      </c>
      <c r="H7" s="56"/>
      <c r="I7" s="57"/>
    </row>
    <row r="8" spans="1:11" ht="296.25" customHeight="1" x14ac:dyDescent="0.4">
      <c r="A8" s="16" t="s">
        <v>13</v>
      </c>
      <c r="B8" s="17">
        <v>57149532.689999998</v>
      </c>
      <c r="C8" s="17">
        <v>31807220.030000001</v>
      </c>
      <c r="D8" s="17">
        <v>31807220.030000001</v>
      </c>
      <c r="E8" s="18">
        <f>D8-C8</f>
        <v>0</v>
      </c>
      <c r="F8" s="18">
        <f>B8-D8</f>
        <v>25342312.659999996</v>
      </c>
      <c r="G8" s="19">
        <f t="shared" si="1"/>
        <v>0.55656133187534562</v>
      </c>
      <c r="H8" s="71" t="s">
        <v>75</v>
      </c>
      <c r="I8" s="72"/>
      <c r="J8" s="35"/>
      <c r="K8" s="36"/>
    </row>
    <row r="9" spans="1:11" ht="157.5" customHeight="1" x14ac:dyDescent="0.4">
      <c r="A9" s="16" t="s">
        <v>14</v>
      </c>
      <c r="B9" s="17">
        <v>51862907.659999996</v>
      </c>
      <c r="C9" s="17">
        <v>23852152.989999998</v>
      </c>
      <c r="D9" s="17">
        <v>24093718.75</v>
      </c>
      <c r="E9" s="18">
        <f>D9-C9</f>
        <v>241565.76000000164</v>
      </c>
      <c r="F9" s="18">
        <f>B9-D9</f>
        <v>27769188.909999996</v>
      </c>
      <c r="G9" s="19">
        <f t="shared" si="1"/>
        <v>0.46456552162389891</v>
      </c>
      <c r="H9" s="71" t="s">
        <v>76</v>
      </c>
      <c r="I9" s="72"/>
      <c r="J9" s="35"/>
      <c r="K9" s="36"/>
    </row>
    <row r="10" spans="1:11" ht="77.25" x14ac:dyDescent="0.4">
      <c r="A10" s="13" t="s">
        <v>4</v>
      </c>
      <c r="B10" s="20">
        <f>B11+B13</f>
        <v>8911822.870000001</v>
      </c>
      <c r="C10" s="20">
        <f t="shared" ref="C10:D10" si="3">C11+C13</f>
        <v>2051960.93</v>
      </c>
      <c r="D10" s="20">
        <f t="shared" si="3"/>
        <v>2052009.53</v>
      </c>
      <c r="E10" s="20">
        <f>E11+E13</f>
        <v>48.600000000093132</v>
      </c>
      <c r="F10" s="20">
        <f t="shared" ref="F10" si="4">F11+F13</f>
        <v>6859813.3399999999</v>
      </c>
      <c r="G10" s="15">
        <f t="shared" si="1"/>
        <v>0.23025699230487509</v>
      </c>
      <c r="H10" s="60"/>
      <c r="I10" s="61"/>
    </row>
    <row r="11" spans="1:11" ht="102.75" x14ac:dyDescent="0.4">
      <c r="A11" s="21" t="s">
        <v>15</v>
      </c>
      <c r="B11" s="20">
        <f>B12</f>
        <v>7086391.8700000001</v>
      </c>
      <c r="C11" s="20">
        <f t="shared" ref="C11:F11" si="5">C12</f>
        <v>1764529.93</v>
      </c>
      <c r="D11" s="20">
        <f t="shared" si="5"/>
        <v>1764578.53</v>
      </c>
      <c r="E11" s="20">
        <f>E12</f>
        <v>48.600000000093132</v>
      </c>
      <c r="F11" s="20">
        <f t="shared" si="5"/>
        <v>5321813.34</v>
      </c>
      <c r="G11" s="15">
        <f t="shared" si="1"/>
        <v>0.24900944830193253</v>
      </c>
      <c r="H11" s="60"/>
      <c r="I11" s="61"/>
    </row>
    <row r="12" spans="1:11" ht="252" customHeight="1" x14ac:dyDescent="0.4">
      <c r="A12" s="22" t="s">
        <v>16</v>
      </c>
      <c r="B12" s="23">
        <v>7086391.8700000001</v>
      </c>
      <c r="C12" s="23">
        <v>1764529.93</v>
      </c>
      <c r="D12" s="23">
        <v>1764578.53</v>
      </c>
      <c r="E12" s="18">
        <f>D12-C12</f>
        <v>48.600000000093132</v>
      </c>
      <c r="F12" s="23">
        <f>B12-D12</f>
        <v>5321813.34</v>
      </c>
      <c r="G12" s="19">
        <f t="shared" si="1"/>
        <v>0.24900944830193253</v>
      </c>
      <c r="H12" s="71" t="s">
        <v>80</v>
      </c>
      <c r="I12" s="72"/>
    </row>
    <row r="13" spans="1:11" ht="102.75" x14ac:dyDescent="0.4">
      <c r="A13" s="21" t="s">
        <v>3</v>
      </c>
      <c r="B13" s="20">
        <f>B14</f>
        <v>1825431</v>
      </c>
      <c r="C13" s="20">
        <f t="shared" ref="C13:D13" si="6">C14</f>
        <v>287431</v>
      </c>
      <c r="D13" s="20">
        <f t="shared" si="6"/>
        <v>287431</v>
      </c>
      <c r="E13" s="14">
        <f>D13-C13</f>
        <v>0</v>
      </c>
      <c r="F13" s="14">
        <f>B13-D13</f>
        <v>1538000</v>
      </c>
      <c r="G13" s="15">
        <f t="shared" si="1"/>
        <v>0.15745925208895872</v>
      </c>
      <c r="H13" s="60"/>
      <c r="I13" s="61"/>
    </row>
    <row r="14" spans="1:11" ht="342" customHeight="1" x14ac:dyDescent="0.4">
      <c r="A14" s="40" t="s">
        <v>11</v>
      </c>
      <c r="B14" s="37">
        <v>1825431</v>
      </c>
      <c r="C14" s="37">
        <v>287431</v>
      </c>
      <c r="D14" s="37">
        <v>287431</v>
      </c>
      <c r="E14" s="49">
        <f>D14-C14</f>
        <v>0</v>
      </c>
      <c r="F14" s="46">
        <f>B14-D14</f>
        <v>1538000</v>
      </c>
      <c r="G14" s="43">
        <f t="shared" si="1"/>
        <v>0.15745925208895872</v>
      </c>
      <c r="H14" s="58" t="s">
        <v>79</v>
      </c>
      <c r="I14" s="59"/>
    </row>
    <row r="15" spans="1:11" ht="83.25" x14ac:dyDescent="0.4">
      <c r="A15" s="41"/>
      <c r="B15" s="38"/>
      <c r="C15" s="38"/>
      <c r="D15" s="38"/>
      <c r="E15" s="50"/>
      <c r="F15" s="47"/>
      <c r="G15" s="44"/>
      <c r="H15" s="30" t="s">
        <v>29</v>
      </c>
      <c r="I15" s="30" t="s">
        <v>21</v>
      </c>
    </row>
    <row r="16" spans="1:11" ht="55.5" x14ac:dyDescent="0.4">
      <c r="A16" s="41"/>
      <c r="B16" s="38"/>
      <c r="C16" s="38"/>
      <c r="D16" s="38"/>
      <c r="E16" s="50"/>
      <c r="F16" s="47"/>
      <c r="G16" s="44"/>
      <c r="H16" s="31" t="s">
        <v>38</v>
      </c>
      <c r="I16" s="31" t="s">
        <v>22</v>
      </c>
    </row>
    <row r="17" spans="1:11" ht="55.5" x14ac:dyDescent="0.4">
      <c r="A17" s="41"/>
      <c r="B17" s="38"/>
      <c r="C17" s="38"/>
      <c r="D17" s="38"/>
      <c r="E17" s="50"/>
      <c r="F17" s="47"/>
      <c r="G17" s="44"/>
      <c r="H17" s="31" t="s">
        <v>39</v>
      </c>
      <c r="I17" s="31" t="s">
        <v>22</v>
      </c>
    </row>
    <row r="18" spans="1:11" ht="93" customHeight="1" x14ac:dyDescent="0.4">
      <c r="A18" s="41"/>
      <c r="B18" s="38"/>
      <c r="C18" s="38"/>
      <c r="D18" s="38"/>
      <c r="E18" s="50"/>
      <c r="F18" s="47"/>
      <c r="G18" s="44"/>
      <c r="H18" s="31" t="s">
        <v>40</v>
      </c>
      <c r="I18" s="31" t="s">
        <v>22</v>
      </c>
    </row>
    <row r="19" spans="1:11" ht="83.25" x14ac:dyDescent="0.4">
      <c r="A19" s="41"/>
      <c r="B19" s="38"/>
      <c r="C19" s="38"/>
      <c r="D19" s="38"/>
      <c r="E19" s="50"/>
      <c r="F19" s="47"/>
      <c r="G19" s="44"/>
      <c r="H19" s="31" t="s">
        <v>41</v>
      </c>
      <c r="I19" s="31" t="s">
        <v>23</v>
      </c>
    </row>
    <row r="20" spans="1:11" ht="83.25" x14ac:dyDescent="0.4">
      <c r="A20" s="41"/>
      <c r="B20" s="38"/>
      <c r="C20" s="38"/>
      <c r="D20" s="38"/>
      <c r="E20" s="50"/>
      <c r="F20" s="47"/>
      <c r="G20" s="44"/>
      <c r="H20" s="31" t="s">
        <v>43</v>
      </c>
      <c r="I20" s="31" t="s">
        <v>22</v>
      </c>
    </row>
    <row r="21" spans="1:11" ht="83.25" x14ac:dyDescent="0.4">
      <c r="A21" s="41"/>
      <c r="B21" s="38"/>
      <c r="C21" s="38"/>
      <c r="D21" s="38"/>
      <c r="E21" s="50"/>
      <c r="F21" s="47"/>
      <c r="G21" s="44"/>
      <c r="H21" s="31" t="s">
        <v>44</v>
      </c>
      <c r="I21" s="31" t="s">
        <v>23</v>
      </c>
    </row>
    <row r="22" spans="1:11" ht="83.25" x14ac:dyDescent="0.4">
      <c r="A22" s="41"/>
      <c r="B22" s="38"/>
      <c r="C22" s="38"/>
      <c r="D22" s="38"/>
      <c r="E22" s="50"/>
      <c r="F22" s="47"/>
      <c r="G22" s="44"/>
      <c r="H22" s="31" t="s">
        <v>45</v>
      </c>
      <c r="I22" s="31" t="s">
        <v>23</v>
      </c>
    </row>
    <row r="23" spans="1:11" ht="83.25" x14ac:dyDescent="0.4">
      <c r="A23" s="41"/>
      <c r="B23" s="38"/>
      <c r="C23" s="38"/>
      <c r="D23" s="38"/>
      <c r="E23" s="50"/>
      <c r="F23" s="47"/>
      <c r="G23" s="44"/>
      <c r="H23" s="31" t="s">
        <v>68</v>
      </c>
      <c r="I23" s="31"/>
    </row>
    <row r="24" spans="1:11" ht="83.25" x14ac:dyDescent="0.4">
      <c r="A24" s="41"/>
      <c r="B24" s="38"/>
      <c r="C24" s="38"/>
      <c r="D24" s="38"/>
      <c r="E24" s="50"/>
      <c r="F24" s="47"/>
      <c r="G24" s="44"/>
      <c r="H24" s="31" t="s">
        <v>67</v>
      </c>
      <c r="I24" s="31"/>
    </row>
    <row r="25" spans="1:11" ht="55.5" x14ac:dyDescent="0.4">
      <c r="A25" s="42"/>
      <c r="B25" s="39"/>
      <c r="C25" s="39"/>
      <c r="D25" s="39"/>
      <c r="E25" s="51"/>
      <c r="F25" s="48"/>
      <c r="G25" s="45"/>
      <c r="H25" s="31" t="s">
        <v>46</v>
      </c>
      <c r="I25" s="31" t="s">
        <v>23</v>
      </c>
    </row>
    <row r="26" spans="1:11" ht="77.25" x14ac:dyDescent="0.4">
      <c r="A26" s="13" t="s">
        <v>18</v>
      </c>
      <c r="B26" s="24">
        <f>B27</f>
        <v>30577740</v>
      </c>
      <c r="C26" s="24">
        <f t="shared" ref="C26:F26" si="7">C27</f>
        <v>4716845</v>
      </c>
      <c r="D26" s="24">
        <f t="shared" si="7"/>
        <v>4716845</v>
      </c>
      <c r="E26" s="24">
        <f t="shared" si="7"/>
        <v>0</v>
      </c>
      <c r="F26" s="24">
        <f t="shared" si="7"/>
        <v>25860895</v>
      </c>
      <c r="G26" s="15">
        <f t="shared" si="1"/>
        <v>0.15425747619019586</v>
      </c>
      <c r="H26" s="60"/>
      <c r="I26" s="61"/>
    </row>
    <row r="27" spans="1:11" ht="102.75" x14ac:dyDescent="0.4">
      <c r="A27" s="25" t="s">
        <v>17</v>
      </c>
      <c r="B27" s="24">
        <f>B28</f>
        <v>30577740</v>
      </c>
      <c r="C27" s="24">
        <f>C28</f>
        <v>4716845</v>
      </c>
      <c r="D27" s="24">
        <f t="shared" ref="D27:F27" si="8">D28</f>
        <v>4716845</v>
      </c>
      <c r="E27" s="24">
        <f>E28</f>
        <v>0</v>
      </c>
      <c r="F27" s="24">
        <f t="shared" si="8"/>
        <v>25860895</v>
      </c>
      <c r="G27" s="15">
        <f t="shared" si="1"/>
        <v>0.15425747619019586</v>
      </c>
      <c r="H27" s="60"/>
      <c r="I27" s="61"/>
    </row>
    <row r="28" spans="1:11" ht="122.25" customHeight="1" x14ac:dyDescent="0.4">
      <c r="A28" s="82" t="s">
        <v>19</v>
      </c>
      <c r="B28" s="37">
        <v>30577740</v>
      </c>
      <c r="C28" s="37">
        <v>4716845</v>
      </c>
      <c r="D28" s="37">
        <v>4716845</v>
      </c>
      <c r="E28" s="49">
        <f>D28-C28</f>
        <v>0</v>
      </c>
      <c r="F28" s="46">
        <f>B28-D28</f>
        <v>25860895</v>
      </c>
      <c r="G28" s="43">
        <f t="shared" si="1"/>
        <v>0.15425747619019586</v>
      </c>
      <c r="H28" s="52" t="s">
        <v>77</v>
      </c>
      <c r="I28" s="53"/>
      <c r="J28" s="3"/>
      <c r="K28" s="3"/>
    </row>
    <row r="29" spans="1:11" ht="83.25" x14ac:dyDescent="0.4">
      <c r="A29" s="83"/>
      <c r="B29" s="38"/>
      <c r="C29" s="38"/>
      <c r="D29" s="38"/>
      <c r="E29" s="50"/>
      <c r="F29" s="47"/>
      <c r="G29" s="44"/>
      <c r="H29" s="30" t="s">
        <v>29</v>
      </c>
      <c r="I29" s="30" t="s">
        <v>21</v>
      </c>
      <c r="J29" s="3"/>
      <c r="K29" s="3"/>
    </row>
    <row r="30" spans="1:11" ht="76.5" customHeight="1" x14ac:dyDescent="0.4">
      <c r="A30" s="83"/>
      <c r="B30" s="38"/>
      <c r="C30" s="38"/>
      <c r="D30" s="38"/>
      <c r="E30" s="50"/>
      <c r="F30" s="47"/>
      <c r="G30" s="44"/>
      <c r="H30" s="32" t="s">
        <v>53</v>
      </c>
      <c r="I30" s="31" t="s">
        <v>22</v>
      </c>
      <c r="J30" s="3"/>
      <c r="K30" s="3"/>
    </row>
    <row r="31" spans="1:11" ht="103.5" customHeight="1" x14ac:dyDescent="0.4">
      <c r="A31" s="83"/>
      <c r="B31" s="38"/>
      <c r="C31" s="38"/>
      <c r="D31" s="38"/>
      <c r="E31" s="50"/>
      <c r="F31" s="47"/>
      <c r="G31" s="44"/>
      <c r="H31" s="32" t="s">
        <v>52</v>
      </c>
      <c r="I31" s="31" t="s">
        <v>23</v>
      </c>
      <c r="J31" s="3"/>
      <c r="K31" s="3"/>
    </row>
    <row r="32" spans="1:11" ht="76.5" customHeight="1" x14ac:dyDescent="0.4">
      <c r="A32" s="83"/>
      <c r="B32" s="38"/>
      <c r="C32" s="38"/>
      <c r="D32" s="38"/>
      <c r="E32" s="50"/>
      <c r="F32" s="47"/>
      <c r="G32" s="44"/>
      <c r="H32" s="32" t="s">
        <v>54</v>
      </c>
      <c r="I32" s="31" t="s">
        <v>22</v>
      </c>
      <c r="J32" s="3"/>
      <c r="K32" s="3"/>
    </row>
    <row r="33" spans="1:11" ht="72" customHeight="1" x14ac:dyDescent="0.4">
      <c r="A33" s="83"/>
      <c r="B33" s="38"/>
      <c r="C33" s="38"/>
      <c r="D33" s="38"/>
      <c r="E33" s="50"/>
      <c r="F33" s="47"/>
      <c r="G33" s="44"/>
      <c r="H33" s="32" t="s">
        <v>55</v>
      </c>
      <c r="I33" s="31" t="s">
        <v>22</v>
      </c>
      <c r="J33" s="3"/>
      <c r="K33" s="3"/>
    </row>
    <row r="34" spans="1:11" ht="75.75" customHeight="1" x14ac:dyDescent="0.4">
      <c r="A34" s="83"/>
      <c r="B34" s="38"/>
      <c r="C34" s="38"/>
      <c r="D34" s="38"/>
      <c r="E34" s="50"/>
      <c r="F34" s="47"/>
      <c r="G34" s="44"/>
      <c r="H34" s="32" t="s">
        <v>56</v>
      </c>
      <c r="I34" s="31" t="s">
        <v>22</v>
      </c>
      <c r="J34" s="3"/>
      <c r="K34" s="3"/>
    </row>
    <row r="35" spans="1:11" ht="75.75" customHeight="1" x14ac:dyDescent="0.4">
      <c r="A35" s="83"/>
      <c r="B35" s="38"/>
      <c r="C35" s="38"/>
      <c r="D35" s="38"/>
      <c r="E35" s="50"/>
      <c r="F35" s="47"/>
      <c r="G35" s="44"/>
      <c r="H35" s="32" t="s">
        <v>57</v>
      </c>
      <c r="I35" s="31" t="s">
        <v>22</v>
      </c>
      <c r="J35" s="3"/>
      <c r="K35" s="3"/>
    </row>
    <row r="36" spans="1:11" ht="110.25" customHeight="1" x14ac:dyDescent="0.4">
      <c r="A36" s="83"/>
      <c r="B36" s="38"/>
      <c r="C36" s="38"/>
      <c r="D36" s="38"/>
      <c r="E36" s="50"/>
      <c r="F36" s="47"/>
      <c r="G36" s="44"/>
      <c r="H36" s="52" t="s">
        <v>78</v>
      </c>
      <c r="I36" s="53"/>
      <c r="J36" s="4"/>
      <c r="K36" s="4"/>
    </row>
    <row r="37" spans="1:11" ht="89.25" customHeight="1" x14ac:dyDescent="0.4">
      <c r="A37" s="83"/>
      <c r="B37" s="38"/>
      <c r="C37" s="38"/>
      <c r="D37" s="38"/>
      <c r="E37" s="50"/>
      <c r="F37" s="47"/>
      <c r="G37" s="44"/>
      <c r="H37" s="30" t="s">
        <v>29</v>
      </c>
      <c r="I37" s="30" t="s">
        <v>21</v>
      </c>
      <c r="J37" s="4"/>
      <c r="K37" s="4"/>
    </row>
    <row r="38" spans="1:11" ht="78" customHeight="1" x14ac:dyDescent="0.4">
      <c r="A38" s="83"/>
      <c r="B38" s="38"/>
      <c r="C38" s="38"/>
      <c r="D38" s="38"/>
      <c r="E38" s="50"/>
      <c r="F38" s="47"/>
      <c r="G38" s="44"/>
      <c r="H38" s="32" t="s">
        <v>24</v>
      </c>
      <c r="I38" s="31" t="s">
        <v>23</v>
      </c>
      <c r="J38" s="4"/>
      <c r="K38" s="4"/>
    </row>
    <row r="39" spans="1:11" ht="55.5" x14ac:dyDescent="0.4">
      <c r="A39" s="83"/>
      <c r="B39" s="38"/>
      <c r="C39" s="38"/>
      <c r="D39" s="38"/>
      <c r="E39" s="50"/>
      <c r="F39" s="47"/>
      <c r="G39" s="44"/>
      <c r="H39" s="32" t="s">
        <v>25</v>
      </c>
      <c r="I39" s="31" t="s">
        <v>22</v>
      </c>
      <c r="J39" s="4"/>
      <c r="K39" s="4"/>
    </row>
    <row r="40" spans="1:11" ht="83.25" x14ac:dyDescent="0.4">
      <c r="A40" s="83"/>
      <c r="B40" s="38"/>
      <c r="C40" s="38"/>
      <c r="D40" s="38"/>
      <c r="E40" s="50"/>
      <c r="F40" s="47"/>
      <c r="G40" s="44"/>
      <c r="H40" s="32" t="s">
        <v>26</v>
      </c>
      <c r="I40" s="31" t="s">
        <v>23</v>
      </c>
      <c r="J40" s="4"/>
      <c r="K40" s="4"/>
    </row>
    <row r="41" spans="1:11" ht="74.25" customHeight="1" x14ac:dyDescent="0.4">
      <c r="A41" s="83"/>
      <c r="B41" s="38"/>
      <c r="C41" s="38"/>
      <c r="D41" s="38"/>
      <c r="E41" s="50"/>
      <c r="F41" s="47"/>
      <c r="G41" s="44"/>
      <c r="H41" s="32" t="s">
        <v>27</v>
      </c>
      <c r="I41" s="31" t="s">
        <v>23</v>
      </c>
      <c r="J41" s="4"/>
      <c r="K41" s="4"/>
    </row>
    <row r="42" spans="1:11" ht="50.25" customHeight="1" x14ac:dyDescent="0.4">
      <c r="A42" s="83"/>
      <c r="B42" s="38"/>
      <c r="C42" s="38"/>
      <c r="D42" s="38"/>
      <c r="E42" s="50"/>
      <c r="F42" s="47"/>
      <c r="G42" s="44"/>
      <c r="H42" s="32" t="s">
        <v>30</v>
      </c>
      <c r="I42" s="31" t="s">
        <v>23</v>
      </c>
      <c r="J42" s="4"/>
      <c r="K42" s="4"/>
    </row>
    <row r="43" spans="1:11" ht="51.75" customHeight="1" x14ac:dyDescent="0.4">
      <c r="A43" s="83"/>
      <c r="B43" s="38"/>
      <c r="C43" s="38"/>
      <c r="D43" s="38"/>
      <c r="E43" s="50"/>
      <c r="F43" s="47"/>
      <c r="G43" s="44"/>
      <c r="H43" s="32" t="s">
        <v>28</v>
      </c>
      <c r="I43" s="31" t="s">
        <v>23</v>
      </c>
      <c r="J43" s="4"/>
      <c r="K43" s="4"/>
    </row>
    <row r="44" spans="1:11" ht="48.75" customHeight="1" x14ac:dyDescent="0.4">
      <c r="A44" s="83"/>
      <c r="B44" s="38"/>
      <c r="C44" s="38"/>
      <c r="D44" s="38"/>
      <c r="E44" s="50"/>
      <c r="F44" s="47"/>
      <c r="G44" s="44"/>
      <c r="H44" s="32" t="s">
        <v>31</v>
      </c>
      <c r="I44" s="31" t="s">
        <v>23</v>
      </c>
      <c r="J44" s="4"/>
      <c r="K44" s="4"/>
    </row>
    <row r="45" spans="1:11" ht="81.75" customHeight="1" x14ac:dyDescent="0.4">
      <c r="A45" s="83"/>
      <c r="B45" s="38"/>
      <c r="C45" s="38"/>
      <c r="D45" s="38"/>
      <c r="E45" s="50"/>
      <c r="F45" s="47"/>
      <c r="G45" s="44"/>
      <c r="H45" s="32" t="s">
        <v>32</v>
      </c>
      <c r="I45" s="31" t="s">
        <v>22</v>
      </c>
      <c r="J45" s="4"/>
      <c r="K45" s="4"/>
    </row>
    <row r="46" spans="1:11" ht="143.25" customHeight="1" x14ac:dyDescent="0.4">
      <c r="A46" s="83"/>
      <c r="B46" s="38"/>
      <c r="C46" s="38"/>
      <c r="D46" s="38"/>
      <c r="E46" s="50"/>
      <c r="F46" s="47"/>
      <c r="G46" s="44"/>
      <c r="H46" s="58" t="s">
        <v>51</v>
      </c>
      <c r="I46" s="59"/>
      <c r="J46" s="4"/>
      <c r="K46" s="4"/>
    </row>
    <row r="47" spans="1:11" ht="83.25" customHeight="1" x14ac:dyDescent="0.4">
      <c r="A47" s="83"/>
      <c r="B47" s="38"/>
      <c r="C47" s="38"/>
      <c r="D47" s="38"/>
      <c r="E47" s="50"/>
      <c r="F47" s="47"/>
      <c r="G47" s="44"/>
      <c r="H47" s="30" t="s">
        <v>29</v>
      </c>
      <c r="I47" s="30" t="s">
        <v>21</v>
      </c>
      <c r="J47" s="4"/>
      <c r="K47" s="4"/>
    </row>
    <row r="48" spans="1:11" ht="67.5" customHeight="1" x14ac:dyDescent="0.4">
      <c r="A48" s="83"/>
      <c r="B48" s="38"/>
      <c r="C48" s="38"/>
      <c r="D48" s="38"/>
      <c r="E48" s="50"/>
      <c r="F48" s="47"/>
      <c r="G48" s="44"/>
      <c r="H48" s="29" t="s">
        <v>58</v>
      </c>
      <c r="I48" s="31" t="s">
        <v>22</v>
      </c>
      <c r="J48" s="4"/>
      <c r="K48" s="4"/>
    </row>
    <row r="49" spans="1:11" ht="67.5" customHeight="1" x14ac:dyDescent="0.4">
      <c r="A49" s="83"/>
      <c r="B49" s="38"/>
      <c r="C49" s="38"/>
      <c r="D49" s="38"/>
      <c r="E49" s="50"/>
      <c r="F49" s="47"/>
      <c r="G49" s="44"/>
      <c r="H49" s="29" t="s">
        <v>59</v>
      </c>
      <c r="I49" s="31" t="s">
        <v>23</v>
      </c>
      <c r="J49" s="4"/>
      <c r="K49" s="4"/>
    </row>
    <row r="50" spans="1:11" ht="75.75" customHeight="1" x14ac:dyDescent="0.4">
      <c r="A50" s="83"/>
      <c r="B50" s="38"/>
      <c r="C50" s="38"/>
      <c r="D50" s="38"/>
      <c r="E50" s="50"/>
      <c r="F50" s="47"/>
      <c r="G50" s="44"/>
      <c r="H50" s="29" t="s">
        <v>60</v>
      </c>
      <c r="I50" s="31" t="s">
        <v>23</v>
      </c>
      <c r="J50" s="4"/>
      <c r="K50" s="4"/>
    </row>
    <row r="51" spans="1:11" ht="75.75" customHeight="1" x14ac:dyDescent="0.4">
      <c r="A51" s="83"/>
      <c r="B51" s="38"/>
      <c r="C51" s="38"/>
      <c r="D51" s="38"/>
      <c r="E51" s="50"/>
      <c r="F51" s="47"/>
      <c r="G51" s="44"/>
      <c r="H51" s="29" t="s">
        <v>61</v>
      </c>
      <c r="I51" s="31" t="s">
        <v>23</v>
      </c>
      <c r="J51" s="4"/>
      <c r="K51" s="4"/>
    </row>
    <row r="52" spans="1:11" ht="105" customHeight="1" x14ac:dyDescent="0.4">
      <c r="A52" s="83"/>
      <c r="B52" s="38"/>
      <c r="C52" s="38"/>
      <c r="D52" s="38"/>
      <c r="E52" s="50"/>
      <c r="F52" s="47"/>
      <c r="G52" s="44"/>
      <c r="H52" s="33" t="s">
        <v>62</v>
      </c>
      <c r="I52" s="31" t="s">
        <v>23</v>
      </c>
      <c r="J52" s="4"/>
      <c r="K52" s="4"/>
    </row>
    <row r="53" spans="1:11" ht="82.5" customHeight="1" x14ac:dyDescent="0.4">
      <c r="A53" s="84"/>
      <c r="B53" s="39"/>
      <c r="C53" s="39"/>
      <c r="D53" s="39"/>
      <c r="E53" s="51"/>
      <c r="F53" s="48"/>
      <c r="G53" s="45"/>
      <c r="H53" s="33" t="s">
        <v>63</v>
      </c>
      <c r="I53" s="31" t="s">
        <v>23</v>
      </c>
      <c r="J53" s="4"/>
      <c r="K53" s="4"/>
    </row>
    <row r="54" spans="1:11" ht="80.25" customHeight="1" x14ac:dyDescent="0.4">
      <c r="A54" s="13" t="s">
        <v>5</v>
      </c>
      <c r="B54" s="20">
        <f>B55</f>
        <v>46427808.799999997</v>
      </c>
      <c r="C54" s="20">
        <f t="shared" ref="C54:D54" si="9">C55</f>
        <v>370000</v>
      </c>
      <c r="D54" s="20">
        <f t="shared" si="9"/>
        <v>370000</v>
      </c>
      <c r="E54" s="14">
        <f>D54-C54</f>
        <v>0</v>
      </c>
      <c r="F54" s="20">
        <f>F55</f>
        <v>46057808.799999997</v>
      </c>
      <c r="G54" s="15">
        <f t="shared" si="1"/>
        <v>7.969361672739551E-3</v>
      </c>
      <c r="H54" s="56"/>
      <c r="I54" s="57"/>
    </row>
    <row r="55" spans="1:11" ht="153.75" x14ac:dyDescent="0.4">
      <c r="A55" s="21" t="s">
        <v>6</v>
      </c>
      <c r="B55" s="20">
        <f>SUM(B56:B57)</f>
        <v>46427808.799999997</v>
      </c>
      <c r="C55" s="20">
        <f t="shared" ref="C55:F55" si="10">SUM(C56:C57)</f>
        <v>370000</v>
      </c>
      <c r="D55" s="20">
        <f t="shared" si="10"/>
        <v>370000</v>
      </c>
      <c r="E55" s="20">
        <f t="shared" si="10"/>
        <v>0</v>
      </c>
      <c r="F55" s="20">
        <f t="shared" si="10"/>
        <v>46057808.799999997</v>
      </c>
      <c r="G55" s="15">
        <f t="shared" si="1"/>
        <v>7.969361672739551E-3</v>
      </c>
      <c r="H55" s="60"/>
      <c r="I55" s="61"/>
    </row>
    <row r="56" spans="1:11" ht="236.25" x14ac:dyDescent="0.4">
      <c r="A56" s="26" t="s">
        <v>20</v>
      </c>
      <c r="B56" s="23">
        <v>920000</v>
      </c>
      <c r="C56" s="23">
        <v>370000</v>
      </c>
      <c r="D56" s="23">
        <v>370000</v>
      </c>
      <c r="E56" s="23">
        <f>D56-C56</f>
        <v>0</v>
      </c>
      <c r="F56" s="23">
        <f>B56-D56</f>
        <v>550000</v>
      </c>
      <c r="G56" s="19">
        <f t="shared" si="1"/>
        <v>0.40217391304347827</v>
      </c>
      <c r="H56" s="62"/>
      <c r="I56" s="63"/>
    </row>
    <row r="57" spans="1:11" ht="144.75" customHeight="1" x14ac:dyDescent="0.4">
      <c r="A57" s="79" t="s">
        <v>12</v>
      </c>
      <c r="B57" s="73">
        <f>34147630+11360178.8</f>
        <v>45507808.799999997</v>
      </c>
      <c r="C57" s="73">
        <v>0</v>
      </c>
      <c r="D57" s="73">
        <v>0</v>
      </c>
      <c r="E57" s="76">
        <f>D57-C57</f>
        <v>0</v>
      </c>
      <c r="F57" s="73">
        <f>B57-D57</f>
        <v>45507808.799999997</v>
      </c>
      <c r="G57" s="43">
        <f t="shared" si="1"/>
        <v>0</v>
      </c>
      <c r="H57" s="58" t="s">
        <v>74</v>
      </c>
      <c r="I57" s="59"/>
    </row>
    <row r="58" spans="1:11" ht="83.25" x14ac:dyDescent="0.4">
      <c r="A58" s="80"/>
      <c r="B58" s="74"/>
      <c r="C58" s="74"/>
      <c r="D58" s="74"/>
      <c r="E58" s="77"/>
      <c r="F58" s="74"/>
      <c r="G58" s="44"/>
      <c r="H58" s="30" t="s">
        <v>29</v>
      </c>
      <c r="I58" s="30" t="s">
        <v>21</v>
      </c>
    </row>
    <row r="59" spans="1:11" ht="84.75" customHeight="1" x14ac:dyDescent="0.4">
      <c r="A59" s="80"/>
      <c r="B59" s="74"/>
      <c r="C59" s="74"/>
      <c r="D59" s="74"/>
      <c r="E59" s="77"/>
      <c r="F59" s="74"/>
      <c r="G59" s="44"/>
      <c r="H59" s="31" t="s">
        <v>33</v>
      </c>
      <c r="I59" s="31" t="s">
        <v>48</v>
      </c>
    </row>
    <row r="60" spans="1:11" ht="144.75" customHeight="1" x14ac:dyDescent="0.4">
      <c r="A60" s="80"/>
      <c r="B60" s="74"/>
      <c r="C60" s="74"/>
      <c r="D60" s="74"/>
      <c r="E60" s="77"/>
      <c r="F60" s="74"/>
      <c r="G60" s="44"/>
      <c r="H60" s="31" t="s">
        <v>34</v>
      </c>
      <c r="I60" s="31"/>
    </row>
    <row r="61" spans="1:11" ht="84.75" customHeight="1" x14ac:dyDescent="0.4">
      <c r="A61" s="80"/>
      <c r="B61" s="74"/>
      <c r="C61" s="74"/>
      <c r="D61" s="74"/>
      <c r="E61" s="77"/>
      <c r="F61" s="74"/>
      <c r="G61" s="44"/>
      <c r="H61" s="31" t="s">
        <v>35</v>
      </c>
      <c r="I61" s="31"/>
    </row>
    <row r="62" spans="1:11" ht="165.75" customHeight="1" x14ac:dyDescent="0.4">
      <c r="A62" s="80"/>
      <c r="B62" s="74"/>
      <c r="C62" s="74"/>
      <c r="D62" s="74"/>
      <c r="E62" s="77"/>
      <c r="F62" s="74"/>
      <c r="G62" s="44"/>
      <c r="H62" s="31" t="s">
        <v>37</v>
      </c>
      <c r="I62" s="31"/>
    </row>
    <row r="63" spans="1:11" ht="95.25" customHeight="1" x14ac:dyDescent="0.4">
      <c r="A63" s="80"/>
      <c r="B63" s="74"/>
      <c r="C63" s="74"/>
      <c r="D63" s="74"/>
      <c r="E63" s="77"/>
      <c r="F63" s="74"/>
      <c r="G63" s="44"/>
      <c r="H63" s="31" t="s">
        <v>36</v>
      </c>
      <c r="I63" s="31"/>
    </row>
    <row r="64" spans="1:11" ht="113.25" customHeight="1" x14ac:dyDescent="0.4">
      <c r="A64" s="80"/>
      <c r="B64" s="74"/>
      <c r="C64" s="74"/>
      <c r="D64" s="74"/>
      <c r="E64" s="77"/>
      <c r="F64" s="74"/>
      <c r="G64" s="44"/>
      <c r="H64" s="31" t="s">
        <v>42</v>
      </c>
      <c r="I64" s="31"/>
    </row>
    <row r="65" spans="1:9" ht="113.25" customHeight="1" x14ac:dyDescent="0.4">
      <c r="A65" s="80"/>
      <c r="B65" s="74"/>
      <c r="C65" s="74"/>
      <c r="D65" s="74"/>
      <c r="E65" s="77"/>
      <c r="F65" s="74"/>
      <c r="G65" s="44"/>
      <c r="H65" s="31" t="s">
        <v>49</v>
      </c>
      <c r="I65" s="31"/>
    </row>
    <row r="66" spans="1:9" ht="113.25" customHeight="1" x14ac:dyDescent="0.4">
      <c r="A66" s="80"/>
      <c r="B66" s="74"/>
      <c r="C66" s="74"/>
      <c r="D66" s="74"/>
      <c r="E66" s="77"/>
      <c r="F66" s="74"/>
      <c r="G66" s="44"/>
      <c r="H66" s="31" t="s">
        <v>50</v>
      </c>
      <c r="I66" s="31"/>
    </row>
    <row r="67" spans="1:9" ht="113.25" customHeight="1" x14ac:dyDescent="0.4">
      <c r="A67" s="80"/>
      <c r="B67" s="74"/>
      <c r="C67" s="74"/>
      <c r="D67" s="74"/>
      <c r="E67" s="77"/>
      <c r="F67" s="74"/>
      <c r="G67" s="44"/>
      <c r="H67" s="31" t="s">
        <v>69</v>
      </c>
      <c r="I67" s="31"/>
    </row>
    <row r="68" spans="1:9" ht="113.25" customHeight="1" x14ac:dyDescent="0.4">
      <c r="A68" s="80"/>
      <c r="B68" s="74"/>
      <c r="C68" s="74"/>
      <c r="D68" s="74"/>
      <c r="E68" s="77"/>
      <c r="F68" s="74"/>
      <c r="G68" s="44"/>
      <c r="H68" s="31" t="s">
        <v>70</v>
      </c>
      <c r="I68" s="31"/>
    </row>
    <row r="69" spans="1:9" ht="235.5" customHeight="1" x14ac:dyDescent="0.4">
      <c r="A69" s="81"/>
      <c r="B69" s="75"/>
      <c r="C69" s="75"/>
      <c r="D69" s="75"/>
      <c r="E69" s="78"/>
      <c r="F69" s="75"/>
      <c r="G69" s="45"/>
      <c r="H69" s="64" t="s">
        <v>47</v>
      </c>
      <c r="I69" s="64"/>
    </row>
    <row r="70" spans="1:9" x14ac:dyDescent="0.4">
      <c r="A70" s="27"/>
      <c r="B70" s="24">
        <f>B6+B10+B54+B26</f>
        <v>194929812.01999998</v>
      </c>
      <c r="C70" s="24">
        <f>C6+C10+C54+C26</f>
        <v>62798178.949999996</v>
      </c>
      <c r="D70" s="24">
        <f>D6+D10+D54+D26</f>
        <v>63039793.310000002</v>
      </c>
      <c r="E70" s="24">
        <f>E6+E10+E54+E26</f>
        <v>241614.36000000173</v>
      </c>
      <c r="F70" s="24">
        <f>F6+F10+F54+F26</f>
        <v>131890018.70999999</v>
      </c>
      <c r="G70" s="15">
        <f t="shared" si="1"/>
        <v>0.32339739446079219</v>
      </c>
      <c r="H70" s="54"/>
      <c r="I70" s="55"/>
    </row>
    <row r="71" spans="1:9" ht="4.5" customHeight="1" x14ac:dyDescent="0.4">
      <c r="A71" s="2"/>
      <c r="B71" s="2"/>
      <c r="C71" s="2"/>
      <c r="D71" s="2"/>
      <c r="E71" s="2"/>
      <c r="F71" s="2"/>
      <c r="G71" s="2"/>
      <c r="H71" s="2"/>
    </row>
    <row r="72" spans="1:9" ht="14.25" customHeight="1" x14ac:dyDescent="0.4">
      <c r="A72" s="2"/>
      <c r="B72" s="2"/>
      <c r="C72" s="2"/>
      <c r="D72" s="2"/>
      <c r="E72" s="2"/>
      <c r="F72" s="2"/>
      <c r="G72" s="2"/>
      <c r="H72" s="2"/>
    </row>
    <row r="73" spans="1:9" ht="87" customHeight="1" x14ac:dyDescent="0.4">
      <c r="A73" s="70" t="s">
        <v>65</v>
      </c>
      <c r="B73" s="70"/>
      <c r="C73" s="70"/>
      <c r="D73" s="70"/>
      <c r="E73" s="28"/>
      <c r="F73" s="28" t="s">
        <v>66</v>
      </c>
      <c r="G73" s="2"/>
      <c r="H73" s="2"/>
    </row>
    <row r="74" spans="1:9" x14ac:dyDescent="0.4">
      <c r="A74" s="5"/>
      <c r="B74" s="2"/>
      <c r="C74" s="2"/>
      <c r="D74" s="2"/>
      <c r="E74" s="2"/>
      <c r="F74" s="2"/>
      <c r="G74" s="2"/>
      <c r="H74" s="2"/>
    </row>
    <row r="75" spans="1:9" x14ac:dyDescent="0.4">
      <c r="C75" s="6"/>
    </row>
    <row r="76" spans="1:9" x14ac:dyDescent="0.4">
      <c r="F76" s="6"/>
    </row>
  </sheetData>
  <mergeCells count="48">
    <mergeCell ref="A57:A69"/>
    <mergeCell ref="B57:B69"/>
    <mergeCell ref="C57:C69"/>
    <mergeCell ref="G14:G25"/>
    <mergeCell ref="F14:F25"/>
    <mergeCell ref="E14:E25"/>
    <mergeCell ref="D14:D25"/>
    <mergeCell ref="C14:C25"/>
    <mergeCell ref="B28:B53"/>
    <mergeCell ref="A28:A53"/>
    <mergeCell ref="A73:D73"/>
    <mergeCell ref="H7:I7"/>
    <mergeCell ref="H8:I8"/>
    <mergeCell ref="H9:I9"/>
    <mergeCell ref="D57:D69"/>
    <mergeCell ref="E57:E69"/>
    <mergeCell ref="F57:F69"/>
    <mergeCell ref="G57:G69"/>
    <mergeCell ref="H10:I10"/>
    <mergeCell ref="H11:I11"/>
    <mergeCell ref="H12:I12"/>
    <mergeCell ref="H13:I13"/>
    <mergeCell ref="H14:I14"/>
    <mergeCell ref="H26:I26"/>
    <mergeCell ref="H27:I27"/>
    <mergeCell ref="H28:I28"/>
    <mergeCell ref="A1:I1"/>
    <mergeCell ref="A2:I2"/>
    <mergeCell ref="H4:I4"/>
    <mergeCell ref="H5:I5"/>
    <mergeCell ref="H6:I6"/>
    <mergeCell ref="H70:I70"/>
    <mergeCell ref="H54:I54"/>
    <mergeCell ref="H46:I46"/>
    <mergeCell ref="H55:I55"/>
    <mergeCell ref="H56:I56"/>
    <mergeCell ref="H57:I57"/>
    <mergeCell ref="H69:I69"/>
    <mergeCell ref="J8:K8"/>
    <mergeCell ref="J9:K9"/>
    <mergeCell ref="B14:B25"/>
    <mergeCell ref="A14:A25"/>
    <mergeCell ref="G28:G53"/>
    <mergeCell ref="F28:F53"/>
    <mergeCell ref="E28:E53"/>
    <mergeCell ref="D28:D53"/>
    <mergeCell ref="C28:C53"/>
    <mergeCell ref="H36:I36"/>
  </mergeCells>
  <pageMargins left="0.15748031496062992" right="0.15748031496062992" top="0.39370078740157483" bottom="0.15748031496062992" header="0.31496062992125984" footer="0.15748031496062992"/>
  <pageSetup paperSize="9" scale="47" fitToHeight="0" orientation="landscape" r:id="rId1"/>
  <headerFooter alignWithMargins="0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BLSKVI1</cp:lastModifiedBy>
  <cp:lastPrinted>2021-05-21T11:05:19Z</cp:lastPrinted>
  <dcterms:created xsi:type="dcterms:W3CDTF">2019-07-19T11:40:04Z</dcterms:created>
  <dcterms:modified xsi:type="dcterms:W3CDTF">2021-05-21T11:05:21Z</dcterms:modified>
</cp:coreProperties>
</file>